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stoela\Desktop\2017-18 FIRST\"/>
    </mc:Choice>
  </mc:AlternateContent>
  <bookViews>
    <workbookView xWindow="396" yWindow="600" windowWidth="16932" windowHeight="9156" xr2:uid="{00000000-000D-0000-FFFF-FFFF00000000}"/>
  </bookViews>
  <sheets>
    <sheet name="Spending Plan Input Form" sheetId="1" r:id="rId1"/>
    <sheet name="Generated Spending Plan " sheetId="2" r:id="rId2"/>
    <sheet name="__Solver__" sheetId="3" state="hidden" r:id="rId3"/>
  </sheets>
  <calcPr calcId="171027"/>
</workbook>
</file>

<file path=xl/calcChain.xml><?xml version="1.0" encoding="utf-8"?>
<calcChain xmlns="http://schemas.openxmlformats.org/spreadsheetml/2006/main">
  <c r="E23" i="2" l="1"/>
  <c r="E22" i="2"/>
  <c r="E13" i="2"/>
  <c r="E17" i="2"/>
  <c r="E12" i="2"/>
  <c r="E16" i="2"/>
  <c r="B9" i="2" l="1"/>
  <c r="E12" i="1"/>
  <c r="B3" i="2" l="1"/>
  <c r="B2" i="2"/>
  <c r="E13" i="1"/>
  <c r="E20" i="2" s="1"/>
  <c r="E11" i="1"/>
  <c r="E9" i="1"/>
  <c r="E19" i="2" s="1"/>
  <c r="C5" i="2" s="1"/>
  <c r="E8" i="1"/>
  <c r="E7" i="1"/>
  <c r="B18" i="2" l="1"/>
  <c r="B21" i="2"/>
  <c r="D5" i="2" l="1"/>
  <c r="B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Stoel, Amanda (MDE)</author>
  </authors>
  <commentList>
    <comment ref="D10" authorId="0" shapeId="0" xr:uid="{302CDAD2-7A89-4408-B337-0766F2D059BF}">
      <text>
        <r>
          <rPr>
            <b/>
            <sz val="9"/>
            <color indexed="81"/>
            <rFont val="Tahoma"/>
            <family val="2"/>
          </rPr>
          <t>Stoel, Amanda (MDE):</t>
        </r>
        <r>
          <rPr>
            <sz val="9"/>
            <color indexed="81"/>
            <rFont val="Tahoma"/>
            <family val="2"/>
          </rPr>
          <t xml:space="preserve">
Examples:  Team Registration, Team Supplies, Materials, etc. 
</t>
        </r>
      </text>
    </comment>
    <comment ref="D14" authorId="0" shapeId="0" xr:uid="{B269835B-95BA-43A1-AEF3-5A8B58DDF3E2}">
      <text>
        <r>
          <rPr>
            <b/>
            <sz val="9"/>
            <color indexed="81"/>
            <rFont val="Tahoma"/>
            <family val="2"/>
          </rPr>
          <t>Stoel, Amanda (MDE):</t>
        </r>
        <r>
          <rPr>
            <sz val="9"/>
            <color indexed="81"/>
            <rFont val="Tahoma"/>
            <family val="2"/>
          </rPr>
          <t xml:space="preserve">
Examples:  Team Registration, Team Supplies, Materials, etc. 
</t>
        </r>
      </text>
    </comment>
    <comment ref="D22" authorId="0" shapeId="0" xr:uid="{EF43908C-F5EA-4831-A8D8-9D74E6BDB41E}">
      <text>
        <r>
          <rPr>
            <b/>
            <sz val="9"/>
            <color indexed="81"/>
            <rFont val="Tahoma"/>
            <family val="2"/>
          </rPr>
          <t>Stoel, Amanda (MDE):</t>
        </r>
        <r>
          <rPr>
            <sz val="9"/>
            <color indexed="81"/>
            <rFont val="Tahoma"/>
            <family val="2"/>
          </rPr>
          <t xml:space="preserve">
Example:  Inkind (Space) or Cash Donation, Additional Grant Funds - Be detailed
</t>
        </r>
      </text>
    </comment>
    <comment ref="E22" authorId="0" shapeId="0" xr:uid="{8B50D4DA-B81F-4C6B-A1EC-7D9CE32413CA}">
      <text>
        <r>
          <rPr>
            <b/>
            <sz val="9"/>
            <color indexed="81"/>
            <rFont val="Tahoma"/>
            <family val="2"/>
          </rPr>
          <t>Stoel, Amanda (MDE):</t>
        </r>
        <r>
          <rPr>
            <sz val="9"/>
            <color indexed="81"/>
            <rFont val="Tahoma"/>
            <family val="2"/>
          </rPr>
          <t xml:space="preserve">
Must provide the breakdown of Cell E10 and E11 to generate
</t>
        </r>
      </text>
    </comment>
    <comment ref="E23" authorId="0" shapeId="0" xr:uid="{3BF8868E-BE23-47B7-8C08-043F940E5B48}">
      <text>
        <r>
          <rPr>
            <b/>
            <sz val="9"/>
            <color indexed="81"/>
            <rFont val="Tahoma"/>
            <family val="2"/>
          </rPr>
          <t>Stoel, Amanda (MDE):</t>
        </r>
        <r>
          <rPr>
            <sz val="9"/>
            <color indexed="81"/>
            <rFont val="Tahoma"/>
            <family val="2"/>
          </rPr>
          <t xml:space="preserve">
Must complete cell E14 and E15 to complete
</t>
        </r>
      </text>
    </comment>
  </commentList>
</comments>
</file>

<file path=xl/sharedStrings.xml><?xml version="1.0" encoding="utf-8"?>
<sst xmlns="http://schemas.openxmlformats.org/spreadsheetml/2006/main" count="63" uniqueCount="48">
  <si>
    <t>20157161439755797900</t>
  </si>
  <si>
    <t>District Name:</t>
  </si>
  <si>
    <t>dF2hjgNubHhlXU03</t>
  </si>
  <si>
    <t>IxR1</t>
  </si>
  <si>
    <t>District Code:</t>
  </si>
  <si>
    <t>Total</t>
  </si>
  <si>
    <t>Program</t>
  </si>
  <si>
    <t>Input the Number of Teams (0, 1, 2, etc.) for each program</t>
  </si>
  <si>
    <t>Description</t>
  </si>
  <si>
    <t>*The required match may be in the form of cash or the fair market value of in-kind donations from any of the 
following sources, including but not limited to: the school district, other grants, 
donations from corporate partnerships or individuals.</t>
  </si>
  <si>
    <t>Award Components</t>
  </si>
  <si>
    <t xml:space="preserve">Breakout </t>
  </si>
  <si>
    <t>Detail</t>
  </si>
  <si>
    <t>Amount</t>
  </si>
  <si>
    <t xml:space="preserve">Anticipated MDE Award </t>
  </si>
  <si>
    <t>Does Not Include Advancement Awards</t>
  </si>
  <si>
    <t>Team Support + Stipend</t>
  </si>
  <si>
    <t>Event Registration</t>
  </si>
  <si>
    <t>Supplies &amp; Materials</t>
  </si>
  <si>
    <t>Salaries</t>
  </si>
  <si>
    <t>Stipend for coach</t>
  </si>
  <si>
    <t>Team Registration</t>
  </si>
  <si>
    <t>25%  Match on Stipend</t>
  </si>
  <si>
    <t>One stipend per school per program</t>
  </si>
  <si>
    <t>School will pay FICA, etc. for               Coach on Stipend</t>
  </si>
  <si>
    <t>Coach Stipend Match</t>
  </si>
  <si>
    <t>Benefits for coach stipend</t>
  </si>
  <si>
    <t>50%  Match on Team Support</t>
  </si>
  <si>
    <r>
      <t xml:space="preserve">Grant Amount </t>
    </r>
    <r>
      <rPr>
        <b/>
        <sz val="10"/>
        <color rgb="FF000000"/>
        <rFont val="Arial"/>
        <family val="2"/>
      </rPr>
      <t>per team</t>
    </r>
  </si>
  <si>
    <r>
      <t xml:space="preserve">Match Amount </t>
    </r>
    <r>
      <rPr>
        <b/>
        <sz val="10"/>
        <color rgb="FF000000"/>
        <rFont val="Arial"/>
        <family val="2"/>
      </rPr>
      <t>per team</t>
    </r>
  </si>
  <si>
    <r>
      <t xml:space="preserve">Total District Budget
</t>
    </r>
    <r>
      <rPr>
        <sz val="9"/>
        <color rgb="FF000000"/>
        <rFont val="Arial"/>
        <family val="2"/>
      </rPr>
      <t>Anticipated Awards + Matches</t>
    </r>
  </si>
  <si>
    <r>
      <t>2017-2018</t>
    </r>
    <r>
      <rPr>
        <i/>
        <sz val="10"/>
        <color rgb="FF000000"/>
        <rFont val="Arial"/>
        <family val="2"/>
      </rPr>
      <t xml:space="preserve"> FIRST</t>
    </r>
    <r>
      <rPr>
        <sz val="10"/>
        <color rgb="FF000000"/>
        <rFont val="Arial"/>
        <family val="2"/>
      </rPr>
      <t xml:space="preserve"> Robotics MDE Grant - Science Olympiad</t>
    </r>
    <r>
      <rPr>
        <b/>
        <sz val="10"/>
        <color rgb="FF000000"/>
        <rFont val="Arial"/>
        <family val="2"/>
      </rPr>
      <t xml:space="preserve"> (Nonpublic Schools Only) </t>
    </r>
    <r>
      <rPr>
        <sz val="10"/>
        <color rgb="FF000000"/>
        <rFont val="Arial"/>
        <family val="2"/>
      </rPr>
      <t xml:space="preserve">
Spending Plan  </t>
    </r>
  </si>
  <si>
    <r>
      <t xml:space="preserve">2017-2018 </t>
    </r>
    <r>
      <rPr>
        <b/>
        <i/>
        <sz val="12"/>
        <rFont val="Arial"/>
        <family val="2"/>
      </rPr>
      <t>FIRST</t>
    </r>
    <r>
      <rPr>
        <b/>
        <sz val="12"/>
        <rFont val="Arial"/>
        <family val="2"/>
      </rPr>
      <t xml:space="preserve"> Robotics MDE Grant - Science Olympiad (nonpublic schools only) 
Spending Plan Worksheet  </t>
    </r>
  </si>
  <si>
    <r>
      <rPr>
        <b/>
        <sz val="10"/>
        <color rgb="FFFF0000"/>
        <rFont val="Arial"/>
        <family val="2"/>
      </rPr>
      <t xml:space="preserve">Secondary </t>
    </r>
    <r>
      <rPr>
        <sz val="10"/>
        <color rgb="FFFF0000"/>
        <rFont val="Arial"/>
        <family val="2"/>
      </rPr>
      <t xml:space="preserve">
</t>
    </r>
    <r>
      <rPr>
        <i/>
        <sz val="10"/>
        <color rgb="FF000000"/>
        <rFont val="Arial"/>
        <family val="2"/>
      </rPr>
      <t/>
    </r>
  </si>
  <si>
    <t xml:space="preserve">Elementary </t>
  </si>
  <si>
    <t>Number of New Secondary Teams</t>
  </si>
  <si>
    <t xml:space="preserve">Number of Established Teams </t>
  </si>
  <si>
    <t>Number of Coach Stipends (one per school)</t>
  </si>
  <si>
    <t xml:space="preserve">Number of  New Elementary Teams </t>
  </si>
  <si>
    <t xml:space="preserve">Number of Established Elementary Teams </t>
  </si>
  <si>
    <t>Number of Coach Stipends</t>
  </si>
  <si>
    <t xml:space="preserve">Secondary </t>
  </si>
  <si>
    <t>Secondary</t>
  </si>
  <si>
    <t>Elementary Total:</t>
  </si>
  <si>
    <r>
      <t xml:space="preserve">INSTRUCTIONS:  
</t>
    </r>
    <r>
      <rPr>
        <sz val="10"/>
        <rFont val="Arial"/>
        <family val="2"/>
      </rPr>
      <t>1.</t>
    </r>
    <r>
      <rPr>
        <b/>
        <sz val="10"/>
        <rFont val="Arial"/>
        <family val="2"/>
      </rPr>
      <t xml:space="preserve"> </t>
    </r>
    <r>
      <rPr>
        <sz val="10"/>
        <rFont val="Arial"/>
        <family val="2"/>
      </rPr>
      <t xml:space="preserve"> This is a single cumulative spending plan which should encompass all of the district's Science Olympiad teams</t>
    </r>
    <r>
      <rPr>
        <sz val="10"/>
        <color rgb="FF000000"/>
        <rFont val="Arial"/>
        <family val="2"/>
      </rPr>
      <t xml:space="preserve">
2.   Input values in the YELLOW cells only.  In column B, input the total number of teams in the district applying for that particular grant.
3.   A sample cumulative Spending Plan will be generated on the 2nd tab "Generated Spending Plan" 
4.   An input error message will occur when a non-numeric value has been detected in the "Input the Number of Teams" column.</t>
    </r>
  </si>
  <si>
    <t xml:space="preserve">Secondary Total: </t>
  </si>
  <si>
    <t xml:space="preserve">Team Support Match </t>
  </si>
  <si>
    <t xml:space="preserve">Yellow cells require your attention.  Complete these cells to provide detailed information within your Spending Plan.  Blue cells will populate based on the input from the yellow cells from both the Spending Plan Input Form and the Generated Spending Plan.  Review the red triangels for comments that provide examples.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</si>
</sst>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2" x14ac:knownFonts="1">
    <font>
      <sz val="10"/>
      <color rgb="FF000000"/>
      <name val="Arial"/>
    </font>
    <font>
      <b/>
      <sz val="12"/>
      <name val="Arial"/>
      <family val="2"/>
    </font>
    <font>
      <b/>
      <sz val="10"/>
      <name val="Arial"/>
      <family val="2"/>
    </font>
    <font>
      <sz val="10"/>
      <name val="Arial"/>
      <family val="2"/>
    </font>
    <font>
      <b/>
      <sz val="11"/>
      <name val="Arial"/>
      <family val="2"/>
    </font>
    <font>
      <sz val="10"/>
      <name val="Arial"/>
      <family val="2"/>
    </font>
    <font>
      <b/>
      <sz val="11"/>
      <color rgb="FF000000"/>
      <name val="Arial"/>
      <family val="2"/>
    </font>
    <font>
      <b/>
      <sz val="10"/>
      <name val="Arial"/>
      <family val="2"/>
    </font>
    <font>
      <sz val="11"/>
      <name val="Arial"/>
      <family val="2"/>
    </font>
    <font>
      <b/>
      <sz val="11"/>
      <color rgb="FF000000"/>
      <name val="Arial"/>
      <family val="2"/>
    </font>
    <font>
      <sz val="10"/>
      <color rgb="FFFF0000"/>
      <name val="Arial"/>
      <family val="2"/>
    </font>
    <font>
      <sz val="10"/>
      <color rgb="FF000000"/>
      <name val="Arial"/>
      <family val="2"/>
    </font>
    <font>
      <i/>
      <sz val="10"/>
      <color rgb="FF000000"/>
      <name val="Arial"/>
      <family val="2"/>
    </font>
    <font>
      <b/>
      <sz val="10"/>
      <color rgb="FFFF0000"/>
      <name val="Arial"/>
      <family val="2"/>
    </font>
    <font>
      <b/>
      <i/>
      <sz val="12"/>
      <name val="Arial"/>
      <family val="2"/>
    </font>
    <font>
      <sz val="9"/>
      <color indexed="81"/>
      <name val="Tahoma"/>
      <family val="2"/>
    </font>
    <font>
      <sz val="9"/>
      <color rgb="FF000000"/>
      <name val="Arial"/>
      <family val="2"/>
    </font>
    <font>
      <b/>
      <sz val="10"/>
      <color rgb="FF000000"/>
      <name val="Arial"/>
      <family val="2"/>
    </font>
    <font>
      <sz val="10"/>
      <color rgb="FF000000"/>
      <name val="Arial"/>
    </font>
    <font>
      <b/>
      <sz val="12"/>
      <name val="Calibri"/>
      <family val="2"/>
    </font>
    <font>
      <sz val="12"/>
      <name val="Arial"/>
      <family val="2"/>
    </font>
    <font>
      <sz val="10"/>
      <name val="Arial"/>
      <family val="2"/>
    </font>
    <font>
      <b/>
      <sz val="14"/>
      <color rgb="FF000000"/>
      <name val="Calibri"/>
      <family val="2"/>
    </font>
    <font>
      <b/>
      <sz val="9"/>
      <name val="Calibri"/>
      <family val="2"/>
    </font>
    <font>
      <sz val="12"/>
      <name val="Calibri"/>
      <family val="2"/>
    </font>
    <font>
      <b/>
      <sz val="11"/>
      <name val="Calibri"/>
      <family val="2"/>
    </font>
    <font>
      <sz val="10"/>
      <name val="Calibri"/>
      <family val="2"/>
    </font>
    <font>
      <sz val="9"/>
      <color rgb="FF000000"/>
      <name val="Calibri"/>
      <family val="2"/>
      <scheme val="minor"/>
    </font>
    <font>
      <b/>
      <sz val="10"/>
      <name val="Calibri"/>
      <family val="2"/>
    </font>
    <font>
      <sz val="11"/>
      <name val="Calibri"/>
      <family val="2"/>
    </font>
    <font>
      <sz val="9"/>
      <name val="Calibri"/>
      <family val="2"/>
    </font>
    <font>
      <b/>
      <sz val="9"/>
      <color indexed="81"/>
      <name val="Tahoma"/>
      <family val="2"/>
    </font>
  </fonts>
  <fills count="14">
    <fill>
      <patternFill patternType="none"/>
    </fill>
    <fill>
      <patternFill patternType="gray125"/>
    </fill>
    <fill>
      <patternFill patternType="solid">
        <fgColor rgb="FFFFFFFF"/>
        <bgColor rgb="FFFFFFFF"/>
      </patternFill>
    </fill>
    <fill>
      <patternFill patternType="solid">
        <fgColor rgb="FFEEF2F8"/>
        <bgColor rgb="FFEEF2F8"/>
      </patternFill>
    </fill>
    <fill>
      <patternFill patternType="solid">
        <fgColor rgb="FFE6EDF8"/>
        <bgColor rgb="FFE6EDF8"/>
      </patternFill>
    </fill>
    <fill>
      <patternFill patternType="solid">
        <fgColor rgb="FFFFFF00"/>
        <bgColor rgb="FFFFFF00"/>
      </patternFill>
    </fill>
    <fill>
      <patternFill patternType="solid">
        <fgColor rgb="FF000000"/>
        <bgColor rgb="FF000000"/>
      </patternFill>
    </fill>
    <fill>
      <patternFill patternType="solid">
        <fgColor rgb="FF78FF56"/>
        <bgColor rgb="FF78FF56"/>
      </patternFill>
    </fill>
    <fill>
      <patternFill patternType="solid">
        <fgColor rgb="FFFFFF00"/>
        <bgColor indexed="64"/>
      </patternFill>
    </fill>
    <fill>
      <patternFill patternType="solid">
        <fgColor rgb="FFFFFF00"/>
        <bgColor rgb="FFFFFFFF"/>
      </patternFill>
    </fill>
    <fill>
      <patternFill patternType="solid">
        <fgColor theme="0"/>
        <bgColor rgb="FFFFFF00"/>
      </patternFill>
    </fill>
    <fill>
      <patternFill patternType="solid">
        <fgColor theme="0"/>
        <bgColor indexed="64"/>
      </patternFill>
    </fill>
    <fill>
      <patternFill patternType="solid">
        <fgColor theme="4" tint="0.79998168889431442"/>
        <bgColor indexed="64"/>
      </patternFill>
    </fill>
    <fill>
      <patternFill patternType="solid">
        <fgColor theme="0"/>
        <bgColor rgb="FFFFFFFF"/>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s>
  <cellStyleXfs count="1">
    <xf numFmtId="0" fontId="0" fillId="0" borderId="0"/>
  </cellStyleXfs>
  <cellXfs count="104">
    <xf numFmtId="0" fontId="0" fillId="0" borderId="0" xfId="0" applyFont="1" applyAlignment="1"/>
    <xf numFmtId="0" fontId="3" fillId="0" borderId="0" xfId="0" applyFont="1" applyAlignment="1"/>
    <xf numFmtId="0" fontId="3" fillId="0" borderId="0" xfId="0" applyFont="1" applyAlignment="1"/>
    <xf numFmtId="0" fontId="4" fillId="0" borderId="4" xfId="0" applyFont="1" applyBorder="1" applyAlignment="1">
      <alignment horizontal="center" vertical="center"/>
    </xf>
    <xf numFmtId="0" fontId="5" fillId="6"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6" fillId="3" borderId="4" xfId="0" applyFont="1" applyFill="1" applyBorder="1" applyAlignment="1">
      <alignment horizontal="center" vertical="center"/>
    </xf>
    <xf numFmtId="0" fontId="7" fillId="4" borderId="3" xfId="0" applyFont="1" applyFill="1" applyBorder="1" applyAlignment="1">
      <alignment horizontal="center" wrapText="1"/>
    </xf>
    <xf numFmtId="0" fontId="6" fillId="3" borderId="4" xfId="0" applyFont="1" applyFill="1" applyBorder="1" applyAlignment="1">
      <alignment horizontal="center" vertical="center" wrapText="1"/>
    </xf>
    <xf numFmtId="0" fontId="3" fillId="2" borderId="4" xfId="0" applyFont="1" applyFill="1" applyBorder="1" applyAlignment="1">
      <alignment horizontal="left" vertical="center"/>
    </xf>
    <xf numFmtId="164" fontId="3" fillId="2"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0" fontId="3" fillId="0" borderId="0" xfId="0" applyFont="1" applyAlignment="1">
      <alignment vertical="center" wrapText="1"/>
    </xf>
    <xf numFmtId="164" fontId="3" fillId="0" borderId="4" xfId="0" applyNumberFormat="1" applyFont="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8" fillId="5" borderId="4"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0" fillId="0" borderId="0" xfId="0" applyFont="1" applyAlignment="1"/>
    <xf numFmtId="0" fontId="18" fillId="0" borderId="0" xfId="0" applyFont="1" applyAlignment="1" applyProtection="1">
      <protection locked="0"/>
    </xf>
    <xf numFmtId="0" fontId="19" fillId="0" borderId="18" xfId="0" applyFont="1" applyBorder="1" applyAlignment="1" applyProtection="1"/>
    <xf numFmtId="0" fontId="19" fillId="0" borderId="19" xfId="0" applyFont="1" applyBorder="1" applyAlignment="1" applyProtection="1"/>
    <xf numFmtId="0" fontId="19" fillId="4" borderId="4" xfId="0" applyFont="1" applyFill="1" applyBorder="1" applyAlignment="1" applyProtection="1">
      <alignment horizontal="center"/>
    </xf>
    <xf numFmtId="0" fontId="19" fillId="4" borderId="5" xfId="0" applyFont="1" applyFill="1" applyBorder="1" applyAlignment="1" applyProtection="1">
      <alignment horizontal="center" wrapText="1"/>
    </xf>
    <xf numFmtId="164" fontId="19" fillId="4" borderId="5" xfId="0" applyNumberFormat="1" applyFont="1" applyFill="1" applyBorder="1" applyAlignment="1" applyProtection="1">
      <alignment horizontal="center" vertical="center"/>
    </xf>
    <xf numFmtId="0" fontId="18" fillId="0" borderId="0" xfId="0" applyFont="1" applyBorder="1" applyAlignment="1" applyProtection="1">
      <protection locked="0"/>
    </xf>
    <xf numFmtId="0" fontId="19" fillId="4" borderId="19" xfId="0" applyFont="1" applyFill="1" applyBorder="1" applyAlignment="1" applyProtection="1">
      <alignment horizontal="center" vertical="center" wrapText="1"/>
    </xf>
    <xf numFmtId="164" fontId="19" fillId="4" borderId="4" xfId="0" applyNumberFormat="1" applyFont="1" applyFill="1" applyBorder="1" applyAlignment="1" applyProtection="1">
      <alignment horizontal="center" vertical="center"/>
    </xf>
    <xf numFmtId="164" fontId="26" fillId="8" borderId="6" xfId="0" applyNumberFormat="1" applyFont="1" applyFill="1" applyBorder="1" applyAlignment="1" applyProtection="1">
      <alignment vertical="center"/>
      <protection locked="0"/>
    </xf>
    <xf numFmtId="164" fontId="26" fillId="9" borderId="4" xfId="0" applyNumberFormat="1" applyFont="1" applyFill="1" applyBorder="1" applyAlignment="1" applyProtection="1">
      <alignment vertical="center"/>
      <protection locked="0"/>
    </xf>
    <xf numFmtId="0" fontId="27" fillId="0" borderId="0" xfId="0" applyFont="1" applyBorder="1" applyAlignment="1" applyProtection="1">
      <alignment vertical="center"/>
      <protection locked="0"/>
    </xf>
    <xf numFmtId="164" fontId="25" fillId="4" borderId="10" xfId="0" applyNumberFormat="1" applyFont="1" applyFill="1" applyBorder="1" applyAlignment="1" applyProtection="1">
      <alignment vertical="center"/>
    </xf>
    <xf numFmtId="164" fontId="25" fillId="4" borderId="1" xfId="0" applyNumberFormat="1" applyFont="1" applyFill="1" applyBorder="1" applyAlignment="1" applyProtection="1">
      <alignment horizontal="right" vertical="center"/>
    </xf>
    <xf numFmtId="0" fontId="19" fillId="4" borderId="19" xfId="0" applyFont="1" applyFill="1" applyBorder="1" applyAlignment="1" applyProtection="1">
      <alignment horizontal="center" vertical="center"/>
    </xf>
    <xf numFmtId="0" fontId="29" fillId="0" borderId="4" xfId="0" applyFont="1" applyBorder="1" applyAlignment="1" applyProtection="1">
      <alignment horizontal="center" vertical="center" wrapText="1"/>
    </xf>
    <xf numFmtId="0" fontId="27" fillId="0" borderId="0" xfId="0" applyFont="1" applyAlignment="1" applyProtection="1">
      <alignment wrapText="1"/>
      <protection locked="0"/>
    </xf>
    <xf numFmtId="0" fontId="29" fillId="0" borderId="5" xfId="0" applyFont="1" applyBorder="1" applyAlignment="1" applyProtection="1">
      <alignment horizontal="center" vertical="center"/>
    </xf>
    <xf numFmtId="0" fontId="27" fillId="0" borderId="0" xfId="0"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7" xfId="0" applyFont="1" applyBorder="1"/>
    <xf numFmtId="0" fontId="3" fillId="2" borderId="5"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2" borderId="0" xfId="0" applyFont="1" applyFill="1" applyAlignment="1">
      <alignment horizontal="center" vertical="center" wrapText="1"/>
    </xf>
    <xf numFmtId="0" fontId="0" fillId="0" borderId="0" xfId="0" applyFont="1" applyAlignment="1"/>
    <xf numFmtId="0" fontId="4" fillId="5" borderId="1" xfId="0" applyFont="1" applyFill="1" applyBorder="1" applyAlignment="1" applyProtection="1">
      <alignment horizontal="left" vertical="center"/>
      <protection locked="0"/>
    </xf>
    <xf numFmtId="0" fontId="3" fillId="0" borderId="2" xfId="0" applyFont="1" applyBorder="1" applyProtection="1">
      <protection locked="0"/>
    </xf>
    <xf numFmtId="0" fontId="3" fillId="0" borderId="3" xfId="0" applyFont="1" applyBorder="1" applyProtection="1">
      <protection locked="0"/>
    </xf>
    <xf numFmtId="0" fontId="30" fillId="0" borderId="23" xfId="0" applyFont="1" applyBorder="1" applyAlignment="1" applyProtection="1">
      <alignment horizontal="right"/>
    </xf>
    <xf numFmtId="0" fontId="21" fillId="0" borderId="21" xfId="0" applyFont="1" applyBorder="1" applyProtection="1"/>
    <xf numFmtId="164" fontId="24" fillId="0" borderId="23" xfId="0" applyNumberFormat="1" applyFont="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1" fillId="0" borderId="11" xfId="0" applyFont="1" applyBorder="1" applyProtection="1"/>
    <xf numFmtId="165" fontId="25" fillId="2" borderId="5" xfId="0" applyNumberFormat="1" applyFont="1" applyFill="1" applyBorder="1" applyAlignment="1" applyProtection="1">
      <alignment horizontal="center" vertical="center"/>
    </xf>
    <xf numFmtId="0" fontId="21" fillId="0" borderId="7" xfId="0" applyFont="1" applyBorder="1" applyProtection="1"/>
    <xf numFmtId="0" fontId="21" fillId="0" borderId="6" xfId="0" applyFont="1" applyBorder="1" applyProtection="1"/>
    <xf numFmtId="164" fontId="26" fillId="4" borderId="1" xfId="0" applyNumberFormat="1" applyFont="1" applyFill="1" applyBorder="1" applyAlignment="1" applyProtection="1">
      <alignment vertical="center"/>
    </xf>
    <xf numFmtId="0" fontId="21" fillId="0" borderId="2" xfId="0" applyFont="1" applyBorder="1" applyAlignment="1" applyProtection="1">
      <alignment vertical="center"/>
    </xf>
    <xf numFmtId="164" fontId="25" fillId="4" borderId="1" xfId="0" applyNumberFormat="1" applyFont="1" applyFill="1" applyBorder="1" applyAlignment="1" applyProtection="1">
      <alignment horizontal="right" vertical="center"/>
    </xf>
    <xf numFmtId="0" fontId="21" fillId="0" borderId="3" xfId="0" applyFont="1" applyBorder="1" applyAlignment="1" applyProtection="1">
      <alignment vertical="center"/>
    </xf>
    <xf numFmtId="164" fontId="28" fillId="4" borderId="1" xfId="0" applyNumberFormat="1" applyFont="1" applyFill="1" applyBorder="1" applyAlignment="1" applyProtection="1">
      <alignment horizontal="center" vertical="center"/>
    </xf>
    <xf numFmtId="0" fontId="22" fillId="10" borderId="14" xfId="0" applyFont="1" applyFill="1" applyBorder="1" applyAlignment="1" applyProtection="1">
      <alignment horizontal="center" vertical="center"/>
    </xf>
    <xf numFmtId="0" fontId="21" fillId="11" borderId="15" xfId="0" applyFont="1" applyFill="1" applyBorder="1" applyProtection="1"/>
    <xf numFmtId="0" fontId="18" fillId="0" borderId="0" xfId="0" applyFont="1" applyBorder="1" applyAlignment="1" applyProtection="1">
      <alignment wrapText="1"/>
    </xf>
    <xf numFmtId="0" fontId="19" fillId="2" borderId="8" xfId="0" applyFont="1" applyFill="1" applyBorder="1" applyAlignment="1" applyProtection="1">
      <alignment horizontal="left"/>
    </xf>
    <xf numFmtId="0" fontId="20" fillId="0" borderId="9" xfId="0" applyFont="1" applyBorder="1" applyProtection="1"/>
    <xf numFmtId="0" fontId="19" fillId="2" borderId="1" xfId="0" applyFont="1" applyFill="1" applyBorder="1" applyAlignment="1" applyProtection="1">
      <alignment horizontal="left"/>
    </xf>
    <xf numFmtId="0" fontId="20" fillId="0" borderId="2" xfId="0" applyFont="1" applyBorder="1" applyProtection="1"/>
    <xf numFmtId="0" fontId="23" fillId="4" borderId="12" xfId="0" applyFont="1" applyFill="1" applyBorder="1" applyAlignment="1" applyProtection="1">
      <alignment horizontal="center" vertical="center" wrapText="1"/>
    </xf>
    <xf numFmtId="0" fontId="21" fillId="0" borderId="13" xfId="0" applyFont="1" applyBorder="1" applyProtection="1"/>
    <xf numFmtId="0" fontId="21" fillId="0" borderId="16" xfId="0" applyFont="1" applyBorder="1" applyProtection="1"/>
    <xf numFmtId="0" fontId="22" fillId="10" borderId="5" xfId="0" applyFont="1" applyFill="1" applyBorder="1" applyAlignment="1" applyProtection="1">
      <alignment horizontal="center" vertical="center"/>
    </xf>
    <xf numFmtId="0" fontId="21" fillId="11" borderId="6" xfId="0" applyFont="1" applyFill="1" applyBorder="1" applyProtection="1"/>
    <xf numFmtId="0" fontId="19" fillId="4" borderId="11" xfId="0" applyFont="1" applyFill="1" applyBorder="1" applyAlignment="1" applyProtection="1">
      <alignment horizontal="center" vertical="center" wrapText="1"/>
    </xf>
    <xf numFmtId="0" fontId="22" fillId="10" borderId="21" xfId="0" applyFont="1" applyFill="1" applyBorder="1" applyAlignment="1" applyProtection="1">
      <alignment horizontal="center" vertical="center"/>
    </xf>
    <xf numFmtId="0" fontId="21" fillId="11" borderId="22" xfId="0" applyFont="1" applyFill="1" applyBorder="1" applyProtection="1"/>
    <xf numFmtId="0" fontId="22" fillId="10" borderId="7" xfId="0" applyFont="1" applyFill="1" applyBorder="1" applyAlignment="1" applyProtection="1">
      <alignment horizontal="center" vertical="center" wrapText="1"/>
    </xf>
    <xf numFmtId="0" fontId="22" fillId="10" borderId="5" xfId="0" applyFont="1" applyFill="1" applyBorder="1" applyAlignment="1" applyProtection="1">
      <alignment horizontal="center" vertical="center" wrapText="1"/>
    </xf>
    <xf numFmtId="0" fontId="25" fillId="0" borderId="5" xfId="0" applyFont="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9" fillId="9" borderId="20"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25" fillId="0" borderId="7" xfId="0" applyFont="1" applyBorder="1" applyAlignment="1" applyProtection="1">
      <alignment horizontal="center" vertical="center"/>
    </xf>
    <xf numFmtId="0" fontId="25" fillId="0" borderId="6" xfId="0" applyFont="1" applyBorder="1" applyAlignment="1" applyProtection="1">
      <alignment horizontal="center" vertical="center"/>
    </xf>
    <xf numFmtId="164" fontId="25" fillId="4" borderId="3" xfId="0" applyNumberFormat="1" applyFont="1" applyFill="1" applyBorder="1" applyAlignment="1" applyProtection="1">
      <alignment horizontal="right" vertical="center"/>
    </xf>
    <xf numFmtId="164" fontId="26" fillId="8" borderId="4" xfId="0" applyNumberFormat="1" applyFont="1" applyFill="1" applyBorder="1" applyAlignment="1" applyProtection="1">
      <alignment vertical="center" wrapText="1"/>
      <protection locked="0"/>
    </xf>
    <xf numFmtId="0" fontId="26" fillId="12" borderId="5" xfId="0" applyFont="1" applyFill="1" applyBorder="1" applyAlignment="1" applyProtection="1">
      <alignment vertical="center"/>
    </xf>
    <xf numFmtId="0" fontId="26" fillId="12" borderId="5" xfId="0" applyFont="1" applyFill="1" applyBorder="1" applyAlignment="1" applyProtection="1">
      <alignment horizontal="left" vertical="center" wrapText="1"/>
    </xf>
    <xf numFmtId="164" fontId="26" fillId="12" borderId="4" xfId="0" applyNumberFormat="1" applyFont="1" applyFill="1" applyBorder="1" applyAlignment="1" applyProtection="1">
      <alignment vertical="center"/>
    </xf>
    <xf numFmtId="0" fontId="26" fillId="12" borderId="4" xfId="0" applyFont="1" applyFill="1" applyBorder="1" applyAlignment="1" applyProtection="1">
      <alignment vertical="center"/>
    </xf>
    <xf numFmtId="0" fontId="26" fillId="12" borderId="4" xfId="0" applyFont="1" applyFill="1" applyBorder="1" applyAlignment="1" applyProtection="1">
      <alignment horizontal="left" vertical="center" wrapText="1"/>
    </xf>
    <xf numFmtId="164" fontId="26" fillId="12" borderId="5" xfId="0" applyNumberFormat="1" applyFont="1" applyFill="1" applyBorder="1" applyAlignment="1" applyProtection="1">
      <alignment vertical="center"/>
    </xf>
    <xf numFmtId="164" fontId="26" fillId="12" borderId="4" xfId="0" applyNumberFormat="1" applyFont="1" applyFill="1" applyBorder="1" applyAlignment="1" applyProtection="1">
      <alignment vertical="center" wrapText="1"/>
    </xf>
    <xf numFmtId="164" fontId="26" fillId="12" borderId="17" xfId="0" applyNumberFormat="1" applyFont="1" applyFill="1" applyBorder="1" applyAlignment="1" applyProtection="1">
      <alignment vertical="center"/>
      <protection locked="0"/>
    </xf>
    <xf numFmtId="0" fontId="26" fillId="11" borderId="6" xfId="0" applyFont="1" applyFill="1" applyBorder="1" applyAlignment="1" applyProtection="1">
      <alignment vertical="center"/>
      <protection locked="0"/>
    </xf>
    <xf numFmtId="0" fontId="26" fillId="13" borderId="4"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26" fillId="8" borderId="6" xfId="0" applyFont="1" applyFill="1" applyBorder="1" applyAlignment="1" applyProtection="1">
      <alignment horizontal="left" vertical="center" wrapText="1"/>
      <protection locked="0"/>
    </xf>
    <xf numFmtId="0" fontId="26" fillId="9" borderId="4" xfId="0" applyFont="1" applyFill="1" applyBorder="1" applyAlignment="1" applyProtection="1">
      <alignment horizontal="left" vertical="center" wrapText="1"/>
      <protection locked="0"/>
    </xf>
    <xf numFmtId="0" fontId="26" fillId="8" borderId="4" xfId="0" applyFont="1" applyFill="1" applyBorder="1" applyAlignment="1" applyProtection="1">
      <alignment horizontal="left" vertical="center" wrapText="1"/>
      <protection locked="0"/>
    </xf>
    <xf numFmtId="164" fontId="26" fillId="11" borderId="4" xfId="0" applyNumberFormat="1" applyFont="1" applyFill="1" applyBorder="1" applyAlignment="1" applyProtection="1">
      <alignment vertical="center"/>
      <protection locked="0"/>
    </xf>
  </cellXfs>
  <cellStyles count="1">
    <cellStyle name="Normal" xfId="0" builtinId="0"/>
  </cellStyles>
  <dxfs count="4">
    <dxf>
      <font>
        <color rgb="FFFF0000"/>
      </font>
      <fill>
        <patternFill>
          <bgColor theme="0"/>
        </patternFill>
      </fill>
    </dxf>
    <dxf>
      <font>
        <color theme="0"/>
      </font>
      <fill>
        <patternFill>
          <bgColor rgb="FFFF0000"/>
        </patternFill>
      </fill>
    </dxf>
    <dxf>
      <font>
        <color rgb="FFFFFFFF"/>
      </font>
      <fill>
        <patternFill patternType="solid">
          <fgColor rgb="FFFF0000"/>
          <bgColor rgb="FFFF0000"/>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5"/>
  <sheetViews>
    <sheetView tabSelected="1" workbookViewId="0">
      <pane xSplit="505" topLeftCell="SL1" activePane="topRight" state="frozen"/>
      <selection pane="topRight" activeCell="B3" sqref="B3:E3"/>
    </sheetView>
  </sheetViews>
  <sheetFormatPr defaultColWidth="14.44140625" defaultRowHeight="15.75" customHeight="1" x14ac:dyDescent="0.25"/>
  <cols>
    <col min="1" max="1" width="27.109375" customWidth="1"/>
    <col min="2" max="2" width="20" customWidth="1"/>
    <col min="3" max="3" width="48.33203125" customWidth="1"/>
    <col min="4" max="4" width="16.5546875" customWidth="1"/>
    <col min="5" max="5" width="16.109375" customWidth="1"/>
  </cols>
  <sheetData>
    <row r="1" spans="1:5" ht="36.75" customHeight="1" x14ac:dyDescent="0.25">
      <c r="A1" s="46" t="s">
        <v>32</v>
      </c>
      <c r="B1" s="47"/>
      <c r="C1" s="47"/>
      <c r="D1" s="47"/>
      <c r="E1" s="47"/>
    </row>
    <row r="2" spans="1:5" ht="82.5" customHeight="1" x14ac:dyDescent="0.25">
      <c r="A2" s="45" t="s">
        <v>44</v>
      </c>
      <c r="B2" s="39"/>
      <c r="C2" s="39"/>
      <c r="D2" s="39"/>
      <c r="E2" s="40"/>
    </row>
    <row r="3" spans="1:5" ht="27" customHeight="1" x14ac:dyDescent="0.25">
      <c r="A3" s="3" t="s">
        <v>1</v>
      </c>
      <c r="B3" s="48"/>
      <c r="C3" s="49"/>
      <c r="D3" s="49"/>
      <c r="E3" s="50"/>
    </row>
    <row r="4" spans="1:5" ht="22.5" customHeight="1" x14ac:dyDescent="0.25">
      <c r="A4" s="3" t="s">
        <v>4</v>
      </c>
      <c r="B4" s="48"/>
      <c r="C4" s="49"/>
      <c r="D4" s="49"/>
      <c r="E4" s="50"/>
    </row>
    <row r="5" spans="1:5" ht="7.5" customHeight="1" x14ac:dyDescent="0.25">
      <c r="A5" s="4"/>
      <c r="B5" s="5"/>
      <c r="C5" s="6"/>
      <c r="D5" s="6"/>
      <c r="E5" s="5"/>
    </row>
    <row r="6" spans="1:5" ht="39.6" x14ac:dyDescent="0.25">
      <c r="A6" s="7" t="s">
        <v>6</v>
      </c>
      <c r="B6" s="8" t="s">
        <v>7</v>
      </c>
      <c r="C6" s="7" t="s">
        <v>8</v>
      </c>
      <c r="D6" s="9" t="s">
        <v>28</v>
      </c>
      <c r="E6" s="9" t="s">
        <v>29</v>
      </c>
    </row>
    <row r="7" spans="1:5" ht="13.8" x14ac:dyDescent="0.25">
      <c r="A7" s="44" t="s">
        <v>33</v>
      </c>
      <c r="B7" s="15">
        <v>0</v>
      </c>
      <c r="C7" s="10" t="s">
        <v>35</v>
      </c>
      <c r="D7" s="11">
        <v>1600</v>
      </c>
      <c r="E7" s="12">
        <f>(D7*0.5)</f>
        <v>800</v>
      </c>
    </row>
    <row r="8" spans="1:5" ht="13.8" x14ac:dyDescent="0.25">
      <c r="A8" s="43"/>
      <c r="B8" s="15">
        <v>0</v>
      </c>
      <c r="C8" s="10" t="s">
        <v>36</v>
      </c>
      <c r="D8" s="11">
        <v>800</v>
      </c>
      <c r="E8" s="12">
        <f>(D8*0.5)</f>
        <v>400</v>
      </c>
    </row>
    <row r="9" spans="1:5" ht="18" customHeight="1" x14ac:dyDescent="0.25">
      <c r="A9" s="43"/>
      <c r="B9" s="15">
        <v>0</v>
      </c>
      <c r="C9" s="17" t="s">
        <v>37</v>
      </c>
      <c r="D9" s="11">
        <v>1000</v>
      </c>
      <c r="E9" s="12">
        <f>(D9*0.25)</f>
        <v>250</v>
      </c>
    </row>
    <row r="10" spans="1:5" ht="8.25" customHeight="1" x14ac:dyDescent="0.25">
      <c r="A10" s="4"/>
      <c r="B10" s="5"/>
      <c r="C10" s="6"/>
      <c r="D10" s="6"/>
      <c r="E10" s="5"/>
    </row>
    <row r="11" spans="1:5" ht="13.8" x14ac:dyDescent="0.25">
      <c r="A11" s="41" t="s">
        <v>34</v>
      </c>
      <c r="B11" s="16">
        <v>0</v>
      </c>
      <c r="C11" s="13" t="s">
        <v>38</v>
      </c>
      <c r="D11" s="14">
        <v>800</v>
      </c>
      <c r="E11" s="12">
        <f>(D11*0.5)</f>
        <v>400</v>
      </c>
    </row>
    <row r="12" spans="1:5" s="18" customFormat="1" ht="13.8" x14ac:dyDescent="0.25">
      <c r="A12" s="42"/>
      <c r="B12" s="16">
        <v>0</v>
      </c>
      <c r="C12" s="13" t="s">
        <v>39</v>
      </c>
      <c r="D12" s="14">
        <v>400</v>
      </c>
      <c r="E12" s="14">
        <f>(D12*0.5)</f>
        <v>200</v>
      </c>
    </row>
    <row r="13" spans="1:5" ht="13.8" x14ac:dyDescent="0.25">
      <c r="A13" s="43"/>
      <c r="B13" s="16">
        <v>0</v>
      </c>
      <c r="C13" s="17" t="s">
        <v>40</v>
      </c>
      <c r="D13" s="14">
        <v>1000</v>
      </c>
      <c r="E13" s="12">
        <f>(D13*0.25)</f>
        <v>250</v>
      </c>
    </row>
    <row r="14" spans="1:5" ht="13.2" x14ac:dyDescent="0.25">
      <c r="A14" s="4"/>
      <c r="B14" s="5"/>
      <c r="C14" s="6"/>
      <c r="D14" s="6"/>
      <c r="E14" s="5"/>
    </row>
    <row r="15" spans="1:5" ht="50.25" customHeight="1" x14ac:dyDescent="0.25">
      <c r="A15" s="38" t="s">
        <v>9</v>
      </c>
      <c r="B15" s="39"/>
      <c r="C15" s="39"/>
      <c r="D15" s="39"/>
      <c r="E15" s="40"/>
    </row>
  </sheetData>
  <sheetProtection selectLockedCells="1"/>
  <protectedRanges>
    <protectedRange sqref="B3:B4 B11:B13 B7:B9" name="Input Numbers"/>
  </protectedRanges>
  <mergeCells count="7">
    <mergeCell ref="A15:E15"/>
    <mergeCell ref="A11:A13"/>
    <mergeCell ref="A7:A9"/>
    <mergeCell ref="A2:E2"/>
    <mergeCell ref="A1:E1"/>
    <mergeCell ref="B4:E4"/>
    <mergeCell ref="B3:E3"/>
  </mergeCells>
  <conditionalFormatting sqref="E14">
    <cfRule type="notContainsBlanks" dxfId="3" priority="1">
      <formula>LEN(TRIM(E14))&gt;0</formula>
    </cfRule>
  </conditionalFormatting>
  <conditionalFormatting sqref="B11:B13 B7:B9">
    <cfRule type="cellIs" dxfId="2" priority="2" operator="notBetween">
      <formula>0</formula>
      <formula>200</formula>
    </cfRule>
  </conditionalFormatting>
  <dataValidations count="1">
    <dataValidation type="whole" allowBlank="1" showInputMessage="1" showErrorMessage="1" errorTitle="Non Numeric Value Detected" error="Input a whole number between 0-100" sqref="B11:B13 B7:B9" xr:uid="{00000000-0002-0000-0000-000000000000}">
      <formula1>0</formula1>
      <formula2>100</formula2>
    </dataValidation>
  </dataValidations>
  <pageMargins left="0.7" right="0.7" top="0.75" bottom="0.75" header="0.3" footer="0.3"/>
  <pageSetup scale="97" orientation="landscape"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topLeftCell="A4" zoomScaleNormal="100" workbookViewId="0">
      <pane xSplit="5" topLeftCell="F1" activePane="topRight" state="frozen"/>
      <selection pane="topRight" activeCell="F8" sqref="F7:F8"/>
    </sheetView>
  </sheetViews>
  <sheetFormatPr defaultColWidth="14.44140625" defaultRowHeight="15.75" customHeight="1" x14ac:dyDescent="0.25"/>
  <cols>
    <col min="1" max="1" width="31.44140625" style="19" customWidth="1"/>
    <col min="2" max="2" width="19.44140625" style="19" customWidth="1"/>
    <col min="3" max="3" width="22.88671875" style="19" customWidth="1"/>
    <col min="4" max="4" width="24.5546875" style="19" customWidth="1"/>
    <col min="5" max="5" width="23.6640625" style="19" customWidth="1"/>
    <col min="6" max="6" width="14.44140625" style="19" customWidth="1"/>
    <col min="7" max="16384" width="14.44140625" style="19"/>
  </cols>
  <sheetData>
    <row r="1" spans="1:7" ht="40.5" customHeight="1" x14ac:dyDescent="0.25">
      <c r="A1" s="82" t="s">
        <v>31</v>
      </c>
      <c r="B1" s="66"/>
      <c r="C1" s="66"/>
      <c r="D1" s="66"/>
      <c r="E1" s="66"/>
    </row>
    <row r="2" spans="1:7" ht="15.6" x14ac:dyDescent="0.3">
      <c r="A2" s="20" t="s">
        <v>1</v>
      </c>
      <c r="B2" s="67">
        <f>'Spending Plan Input Form'!B3</f>
        <v>0</v>
      </c>
      <c r="C2" s="68"/>
      <c r="D2" s="68"/>
      <c r="E2" s="68"/>
    </row>
    <row r="3" spans="1:7" ht="15.6" x14ac:dyDescent="0.3">
      <c r="A3" s="21" t="s">
        <v>4</v>
      </c>
      <c r="B3" s="69">
        <f>'Spending Plan Input Form'!B4</f>
        <v>0</v>
      </c>
      <c r="C3" s="70"/>
      <c r="D3" s="70"/>
      <c r="E3" s="70"/>
    </row>
    <row r="4" spans="1:7" ht="15.6" x14ac:dyDescent="0.3">
      <c r="A4" s="76" t="s">
        <v>30</v>
      </c>
      <c r="B4" s="22" t="s">
        <v>5</v>
      </c>
      <c r="C4" s="22" t="s">
        <v>42</v>
      </c>
      <c r="D4" s="23" t="s">
        <v>34</v>
      </c>
      <c r="E4" s="23"/>
    </row>
    <row r="5" spans="1:7" ht="24.75" customHeight="1" x14ac:dyDescent="0.25">
      <c r="A5" s="55"/>
      <c r="B5" s="24">
        <f>SUM(C5:D5)</f>
        <v>0</v>
      </c>
      <c r="C5" s="24">
        <f>SUM(E13+E19+E22)</f>
        <v>0</v>
      </c>
      <c r="D5" s="24">
        <f>(E17+E20+E23)</f>
        <v>0</v>
      </c>
      <c r="E5" s="24"/>
    </row>
    <row r="6" spans="1:7" ht="47.4" customHeight="1" x14ac:dyDescent="0.25">
      <c r="A6" s="83" t="s">
        <v>47</v>
      </c>
      <c r="B6" s="84"/>
      <c r="C6" s="84"/>
      <c r="D6" s="84"/>
      <c r="E6" s="84"/>
    </row>
    <row r="7" spans="1:7" ht="13.2" customHeight="1" x14ac:dyDescent="0.25">
      <c r="A7" s="77" t="s">
        <v>10</v>
      </c>
      <c r="B7" s="79" t="s">
        <v>11</v>
      </c>
      <c r="C7" s="74" t="s">
        <v>12</v>
      </c>
      <c r="D7" s="80" t="s">
        <v>8</v>
      </c>
      <c r="E7" s="64" t="s">
        <v>13</v>
      </c>
    </row>
    <row r="8" spans="1:7" ht="6.75" customHeight="1" x14ac:dyDescent="0.25">
      <c r="A8" s="78"/>
      <c r="B8" s="75"/>
      <c r="C8" s="75"/>
      <c r="D8" s="75"/>
      <c r="E8" s="65"/>
      <c r="G8" s="25"/>
    </row>
    <row r="9" spans="1:7" ht="19.5" customHeight="1" x14ac:dyDescent="0.25">
      <c r="A9" s="26" t="s">
        <v>14</v>
      </c>
      <c r="B9" s="27">
        <f>SUM(E13+E17)</f>
        <v>0</v>
      </c>
      <c r="C9" s="71" t="s">
        <v>15</v>
      </c>
      <c r="D9" s="72"/>
      <c r="E9" s="73"/>
    </row>
    <row r="10" spans="1:7" ht="15" customHeight="1" x14ac:dyDescent="0.25">
      <c r="A10" s="54" t="s">
        <v>16</v>
      </c>
      <c r="B10" s="81" t="s">
        <v>41</v>
      </c>
      <c r="C10" s="97" t="s">
        <v>17</v>
      </c>
      <c r="D10" s="100"/>
      <c r="E10" s="28"/>
    </row>
    <row r="11" spans="1:7" ht="15" customHeight="1" x14ac:dyDescent="0.25">
      <c r="A11" s="55"/>
      <c r="B11" s="85"/>
      <c r="C11" s="98" t="s">
        <v>18</v>
      </c>
      <c r="D11" s="101"/>
      <c r="E11" s="29"/>
      <c r="F11" s="30"/>
    </row>
    <row r="12" spans="1:7" ht="15" customHeight="1" x14ac:dyDescent="0.25">
      <c r="A12" s="55"/>
      <c r="B12" s="85"/>
      <c r="C12" s="92" t="s">
        <v>19</v>
      </c>
      <c r="D12" s="93" t="s">
        <v>20</v>
      </c>
      <c r="E12" s="94">
        <f>('Spending Plan Input Form'!B9*1000)</f>
        <v>0</v>
      </c>
      <c r="F12" s="30"/>
    </row>
    <row r="13" spans="1:7" ht="15" customHeight="1" x14ac:dyDescent="0.25">
      <c r="A13" s="55"/>
      <c r="B13" s="86"/>
      <c r="C13" s="61" t="s">
        <v>45</v>
      </c>
      <c r="D13" s="87"/>
      <c r="E13" s="32">
        <f>('Spending Plan Input Form'!B7*1600) + ('Spending Plan Input Form'!B8*800) + ('Spending Plan Input Form'!B9*1000)</f>
        <v>0</v>
      </c>
      <c r="F13" s="30"/>
    </row>
    <row r="14" spans="1:7" ht="15" customHeight="1" x14ac:dyDescent="0.25">
      <c r="A14" s="55"/>
      <c r="B14" s="56" t="s">
        <v>34</v>
      </c>
      <c r="C14" s="99" t="s">
        <v>21</v>
      </c>
      <c r="D14" s="102"/>
      <c r="E14" s="28"/>
      <c r="F14" s="30"/>
    </row>
    <row r="15" spans="1:7" ht="15" customHeight="1" x14ac:dyDescent="0.25">
      <c r="A15" s="55"/>
      <c r="B15" s="57"/>
      <c r="C15" s="98" t="s">
        <v>18</v>
      </c>
      <c r="D15" s="101"/>
      <c r="E15" s="29"/>
    </row>
    <row r="16" spans="1:7" ht="15" customHeight="1" x14ac:dyDescent="0.25">
      <c r="A16" s="55"/>
      <c r="B16" s="57"/>
      <c r="C16" s="89" t="s">
        <v>19</v>
      </c>
      <c r="D16" s="90" t="s">
        <v>20</v>
      </c>
      <c r="E16" s="91">
        <f>('Spending Plan Input Form'!B13*1000)</f>
        <v>0</v>
      </c>
    </row>
    <row r="17" spans="1:7" ht="15" customHeight="1" x14ac:dyDescent="0.25">
      <c r="A17" s="55"/>
      <c r="B17" s="58"/>
      <c r="C17" s="61" t="s">
        <v>43</v>
      </c>
      <c r="D17" s="62"/>
      <c r="E17" s="31">
        <f>('Spending Plan Input Form'!B11*800) + ('Spending Plan Input Form'!B12*400) + ('Spending Plan Input Form'!B13*1000)</f>
        <v>0</v>
      </c>
      <c r="G17" s="25"/>
    </row>
    <row r="18" spans="1:7" ht="15" customHeight="1" x14ac:dyDescent="0.25">
      <c r="A18" s="33" t="s">
        <v>22</v>
      </c>
      <c r="B18" s="27">
        <f>SUM(E19:E20)</f>
        <v>0</v>
      </c>
      <c r="C18" s="63" t="s">
        <v>23</v>
      </c>
      <c r="D18" s="60"/>
      <c r="E18" s="62"/>
    </row>
    <row r="19" spans="1:7" ht="15" customHeight="1" x14ac:dyDescent="0.25">
      <c r="A19" s="53" t="s">
        <v>24</v>
      </c>
      <c r="B19" s="34" t="s">
        <v>41</v>
      </c>
      <c r="C19" s="91" t="s">
        <v>25</v>
      </c>
      <c r="D19" s="95" t="s">
        <v>26</v>
      </c>
      <c r="E19" s="91">
        <f>('Spending Plan Input Form'!B9*'Spending Plan Input Form'!E9)</f>
        <v>0</v>
      </c>
    </row>
    <row r="20" spans="1:7" ht="15" customHeight="1" x14ac:dyDescent="0.25">
      <c r="A20" s="52"/>
      <c r="B20" s="34" t="s">
        <v>34</v>
      </c>
      <c r="C20" s="91" t="s">
        <v>25</v>
      </c>
      <c r="D20" s="95" t="s">
        <v>26</v>
      </c>
      <c r="E20" s="91">
        <f>('Spending Plan Input Form'!B13*'Spending Plan Input Form'!E13)</f>
        <v>0</v>
      </c>
    </row>
    <row r="21" spans="1:7" ht="15" customHeight="1" x14ac:dyDescent="0.25">
      <c r="A21" s="33" t="s">
        <v>27</v>
      </c>
      <c r="B21" s="27">
        <f>SUM(E22:E23)</f>
        <v>0</v>
      </c>
      <c r="C21" s="59"/>
      <c r="D21" s="60"/>
      <c r="E21" s="60"/>
      <c r="F21" s="35"/>
    </row>
    <row r="22" spans="1:7" ht="15" customHeight="1" x14ac:dyDescent="0.25">
      <c r="A22" s="51"/>
      <c r="B22" s="36" t="s">
        <v>41</v>
      </c>
      <c r="C22" s="103" t="s">
        <v>46</v>
      </c>
      <c r="D22" s="88"/>
      <c r="E22" s="96">
        <f>SUM(E10:E11)*0.5</f>
        <v>0</v>
      </c>
      <c r="F22" s="35"/>
    </row>
    <row r="23" spans="1:7" ht="15" customHeight="1" x14ac:dyDescent="0.25">
      <c r="A23" s="52"/>
      <c r="B23" s="34" t="s">
        <v>34</v>
      </c>
      <c r="C23" s="103" t="s">
        <v>46</v>
      </c>
      <c r="D23" s="88"/>
      <c r="E23" s="91">
        <f>SUM(E14:E15)*0.5</f>
        <v>0</v>
      </c>
      <c r="F23" s="37"/>
    </row>
  </sheetData>
  <sheetProtection selectLockedCells="1"/>
  <protectedRanges>
    <protectedRange sqref="C10:E11 C14:E15 C22:E22" name="Range1"/>
  </protectedRanges>
  <mergeCells count="20">
    <mergeCell ref="A6:E6"/>
    <mergeCell ref="A1:E1"/>
    <mergeCell ref="B2:E2"/>
    <mergeCell ref="B3:E3"/>
    <mergeCell ref="C9:E9"/>
    <mergeCell ref="C7:C8"/>
    <mergeCell ref="E7:E8"/>
    <mergeCell ref="A4:A5"/>
    <mergeCell ref="A7:A8"/>
    <mergeCell ref="B7:B8"/>
    <mergeCell ref="D7:D8"/>
    <mergeCell ref="B10:B13"/>
    <mergeCell ref="A22:A23"/>
    <mergeCell ref="A19:A20"/>
    <mergeCell ref="A10:A17"/>
    <mergeCell ref="B14:B17"/>
    <mergeCell ref="C21:E21"/>
    <mergeCell ref="C17:D17"/>
    <mergeCell ref="C18:E18"/>
    <mergeCell ref="C13:D13"/>
  </mergeCells>
  <conditionalFormatting sqref="E17">
    <cfRule type="expression" dxfId="1" priority="14">
      <formula>$E$17&lt;#REF!</formula>
    </cfRule>
  </conditionalFormatting>
  <conditionalFormatting sqref="B21">
    <cfRule type="expression" dxfId="0" priority="15">
      <formula>SUM($E$22:$E$23)&lt;&gt;SUM($E$10:$E$11,$E$14:$E$15,#REF!,#REF!)*0.5</formula>
    </cfRule>
  </conditionalFormatting>
  <pageMargins left="0.3" right="0.3" top="0.25" bottom="0.25" header="0" footer="0"/>
  <pageSetup scale="92" orientation="landscape" horizontalDpi="1200" verticalDpi="1200" r:id="rId1"/>
  <ignoredErrors>
    <ignoredError sqref="E2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heetViews>
  <sheetFormatPr defaultColWidth="14.44140625" defaultRowHeight="15.75" customHeight="1" x14ac:dyDescent="0.25"/>
  <sheetData>
    <row r="1" spans="1:10" ht="15.75" customHeight="1" x14ac:dyDescent="0.25">
      <c r="A1" s="1" t="s">
        <v>0</v>
      </c>
      <c r="D1" s="1" t="s">
        <v>2</v>
      </c>
      <c r="J1" s="2">
        <v>1</v>
      </c>
    </row>
    <row r="4" spans="1:10" ht="15.75" customHeight="1" x14ac:dyDescent="0.25">
      <c r="A4" s="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Spending Plan Input Form</vt:lpstr>
      <vt:lpstr>Generated Spending Plan </vt:lpstr>
      <vt:lpstr>__Solver__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IV</dc:creator>
  <cp:lastModifiedBy>Stoel, Amanda (MDE)</cp:lastModifiedBy>
  <cp:lastPrinted>2017-09-14T12:26:57Z</cp:lastPrinted>
  <dcterms:created xsi:type="dcterms:W3CDTF">2016-09-16T13:32:44Z</dcterms:created>
  <dcterms:modified xsi:type="dcterms:W3CDTF">2017-10-03T15:35:01Z</dcterms:modified>
</cp:coreProperties>
</file>